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utegenov\Desktop\svod 3 kvartil\"/>
    </mc:Choice>
  </mc:AlternateContent>
  <bookViews>
    <workbookView xWindow="0" yWindow="0" windowWidth="23040" windowHeight="9192" tabRatio="957"/>
  </bookViews>
  <sheets>
    <sheet name="59-банд-2-и" sheetId="22" r:id="rId1"/>
  </sheets>
  <definedNames>
    <definedName name="_xlnm._FilterDatabase" localSheetId="0" hidden="1">'59-банд-2-и'!$A$8:$F$39</definedName>
    <definedName name="_xlnm.Print_Area" localSheetId="0">'59-банд-2-и'!$A$1:$F$82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2" l="1"/>
  <c r="E30" i="22"/>
  <c r="E25" i="22"/>
  <c r="E32" i="22"/>
  <c r="E23" i="22"/>
  <c r="E29" i="22"/>
  <c r="E26" i="22"/>
  <c r="E24" i="22"/>
  <c r="E31" i="22"/>
  <c r="E17" i="22"/>
  <c r="E21" i="22"/>
  <c r="E33" i="22"/>
  <c r="E20" i="22"/>
</calcChain>
</file>

<file path=xl/sharedStrings.xml><?xml version="1.0" encoding="utf-8"?>
<sst xmlns="http://schemas.openxmlformats.org/spreadsheetml/2006/main" count="110" uniqueCount="87">
  <si>
    <t>№</t>
  </si>
  <si>
    <t>-</t>
  </si>
  <si>
    <t xml:space="preserve">Oʻzbekiston Respublikasi adliya vazirining  </t>
  </si>
  <si>
    <t xml:space="preserve">2021-yil 6-iyuldagi 203-um-son buyrugʻining 1-ilovasining </t>
  </si>
  <si>
    <t xml:space="preserve">59-bandi 2-shakl ijrosi yuzasidan </t>
  </si>
  <si>
    <t>M A ʼ L U M O T</t>
  </si>
  <si>
    <t>Bino nomi</t>
  </si>
  <si>
    <t>Balansidagi xizmat uylari va boshqa koʻchmas mulklarning manzili</t>
  </si>
  <si>
    <t>Maydoni (kv.metr)</t>
  </si>
  <si>
    <t>Foydalanuvchilar soni</t>
  </si>
  <si>
    <t>Binodan foydalanish turi</t>
  </si>
  <si>
    <t>Vazirlik markaziy apparatining masʼul xodimiga komissiya  qaroriga asosan vaqtinchalik oila-aʼzolari bilan yashash uchun tekin ijaraga berilgan</t>
  </si>
  <si>
    <t>Xizmat uyi 1</t>
  </si>
  <si>
    <t>Xizmat uyi 2</t>
  </si>
  <si>
    <t>Nukus shahri, Sarbinaz MFY, 2-uy, 17-xona</t>
  </si>
  <si>
    <t>Qoraqalpogʻiston Respublikasi</t>
  </si>
  <si>
    <t>Bo‘sh foydalanilmasdan turibdi</t>
  </si>
  <si>
    <t xml:space="preserve">Qoraqalpog'iston Respublikasi Adliya vazirligi tasarrufidagi xizmat uylari va boshqa koʻchmas mulklar toʻgʻrisidagi </t>
  </si>
  <si>
    <t>Qoraqalpog'iston Respublikasi Adliya vazirligi ma'muriy binosi</t>
  </si>
  <si>
    <t>Nukus shahri, Gulzar MFY, O'zbekiston guzori, 60A-uy</t>
  </si>
  <si>
    <t>Nukus shahri, G'arezsizlik MFY, Islam Karimov ko'chasi, 113B-uy</t>
  </si>
  <si>
    <t>Nukus shahri, Sarbinaz MFY, Amir Timur ko'chasi, 187-uy</t>
  </si>
  <si>
    <t>Nukus shahri DXM binosi Doslik kanali</t>
  </si>
  <si>
    <t>Nukus shahri, Shimbay shayxana MFY, Doslik kanali ko'chasi, 183/2-uy</t>
  </si>
  <si>
    <t>4-sonli Notarial idora binosi</t>
  </si>
  <si>
    <t>Nukus shahri, Gone kala MFY, Ak kepter ko'chasi, 2-uy, 39-xona</t>
  </si>
  <si>
    <t>Nukus shahri, Sarbinaz MFY, Muqimi ko'chasi, 27/14-uy</t>
  </si>
  <si>
    <t>Amudaryo tumani DXM binosi</t>
  </si>
  <si>
    <t>Amudaryo tumani, Do'stlik MFY, Gurlan shox ko'chasi 106 uy</t>
  </si>
  <si>
    <t>Amudaryo tumani, Olmazor MFY, Barkamol avlod ko'chasi 21 uy</t>
  </si>
  <si>
    <t>Amudaryo tumani Notarial idorasi binosi</t>
  </si>
  <si>
    <t>Amudaryo tumani, Mang'it shahri, Gulzor MFY, Qipchoq ko'chasi, raqamsiz uy</t>
  </si>
  <si>
    <t>Beruniy tumani DXM binosi</t>
  </si>
  <si>
    <t>Beruniy tumani, Markaziy MFY, Xalqlar Do'stligi ko'chasi, 12/d-uy</t>
  </si>
  <si>
    <t>Beruniy tumani, A.Temur MFY, Jumaniyozov ko'chasi, 12 A-uy</t>
  </si>
  <si>
    <t>Beruniy tumani Notarial idorasi binosi</t>
  </si>
  <si>
    <t>Beruniy tumani, Bustan MFY, Navruz ko'chasi, raqamsiz uy</t>
  </si>
  <si>
    <t>Bo'zatov tumani DXM binosi</t>
  </si>
  <si>
    <t>Bo'zatov tumani, Bozatau GSG, Amir Temur ko'chasi, 1-uy</t>
  </si>
  <si>
    <t>Qonliko'l tumani DXM binosi</t>
  </si>
  <si>
    <t xml:space="preserve">Qonliko'l tumani, Dosliq MFY, G'arezsizlik ko'chasi, 22-uy </t>
  </si>
  <si>
    <t>Qorao'zak tumani DXM binosi</t>
  </si>
  <si>
    <t>Qorao'zak tumani, G'arezsizlik MFY, Mamanbiy ko'chasi, 72/1-uy</t>
  </si>
  <si>
    <t>Qo'ng'irot tumani DXM binosi</t>
  </si>
  <si>
    <t xml:space="preserve">Qo'ng'irot tumani, Sanaat MFY, Jana qonis ko'chasi, 5-uy </t>
  </si>
  <si>
    <t xml:space="preserve">Qo'ng'irot tumani, Azatliq MFY, Qoraqalpog'iston ko'chasi, 77/1-uy </t>
  </si>
  <si>
    <t>Mo'ynoq tumani DXM binosi</t>
  </si>
  <si>
    <t xml:space="preserve">Mo'ynoq tumani, Jayxun MFY, Ajiniyaz ko'chasi, 146-uy </t>
  </si>
  <si>
    <t>Mo'ynoq tumani, Talli ozek MFY, Qaraqalpaqstan ko'chasi, 144-uy</t>
  </si>
  <si>
    <t>Taxtako'pir tumani DXM binosi</t>
  </si>
  <si>
    <t>Taxtako'pir tumani, Taxtako'pir MFY, Dosliq guzari ko'chasi, 146-uy</t>
  </si>
  <si>
    <t>Shumanay tumani DXM binosi</t>
  </si>
  <si>
    <t xml:space="preserve">Shumanay tumani, Taza bazar MFY, Baxitli ko'chasi, 23-uy </t>
  </si>
  <si>
    <t>Chimboy tumani DXM binosi</t>
  </si>
  <si>
    <t>Chimboy tumani, Shaxtemir MFY, Qarajan batir ko'chasi, 77-uy</t>
  </si>
  <si>
    <t>Xo'jayli tumani, Obod MFY, Xodjeyliykaya ko'chasi, 3A-uy</t>
  </si>
  <si>
    <t>Xo'jayli tumani Adliya bo'limi binosi</t>
  </si>
  <si>
    <t>Xo'jayli tumani, Murtazabiy MFY, Taxiatosh ko'chasi, 4-uy</t>
  </si>
  <si>
    <t>Ellikqal’a tumani, Bo'ston MFY, O'zbekiston ko'chasi, 206-uy</t>
  </si>
  <si>
    <t>Vazrilik xodimlari ish joyi</t>
  </si>
  <si>
    <t>Nukus shahar FHDY bo'limi xodimlari ish joyi</t>
  </si>
  <si>
    <t>Nukus shahri FHDY binosi</t>
  </si>
  <si>
    <t>FHDY arxivi binosi</t>
  </si>
  <si>
    <t>Amudaryo tumani FHDY binosi</t>
  </si>
  <si>
    <t>Beruniy tumani FHDY binosi</t>
  </si>
  <si>
    <t>Qo'ng'irot tumani FHDY binosi</t>
  </si>
  <si>
    <t>Mo'ynoq tumani FHDY binosi</t>
  </si>
  <si>
    <t>Xo'jayli tumani FHDY binosi</t>
  </si>
  <si>
    <t>Ellikqal’a tumani FHDY binosi</t>
  </si>
  <si>
    <t>FHDY va Notarial arxivlari xodimlari ish joyi</t>
  </si>
  <si>
    <t>Hozirda rekonstruktsiya ishlari olib borilmoqda</t>
  </si>
  <si>
    <t>Tuman Adliya boʻlimi, YUKXM, DXM, FHDY xodimlari ish joyi</t>
  </si>
  <si>
    <t>Tuman Adliya boʻlimi va DXM xodimlari ish joyi</t>
  </si>
  <si>
    <t>Tuman YUKXM va FHDY xodimlari ish joyi</t>
  </si>
  <si>
    <t>Tuman DXM xodimlari ish joyi</t>
  </si>
  <si>
    <t>Tuman Adliya boʻlimi, YUKXM, FHDY xodimlari ish joyi</t>
  </si>
  <si>
    <t>Tuman FHDY xodimlari ish joyi</t>
  </si>
  <si>
    <t>Xususiy notariuslar ijaraga berilgan</t>
  </si>
  <si>
    <t>Tuman Xalq qabulxonasi joylashgan</t>
  </si>
  <si>
    <t>To'rtko'l tumani DXM binosi</t>
  </si>
  <si>
    <t>To'rtko'l tumani, Yangiobod MFY, Nukus ko'chasi, 38D-uy</t>
  </si>
  <si>
    <t>Kegeyli tumani DXM binosi</t>
  </si>
  <si>
    <t>Kegeyli tumani, Jiluan jap MFY, Dosliq guzari, 74v-uy</t>
  </si>
  <si>
    <t>Nukus tumani DXM binosi</t>
  </si>
  <si>
    <t>Xo'jayli tumani DXM binosi</t>
  </si>
  <si>
    <t>Nukus tumani, Akmangit GSG, Geofizikler ko‘chasi, 3-uy</t>
  </si>
  <si>
    <t>Xo‘jayli tumani, Murtazabiy MFY, Mustaqillik ko‘chasi, 35-a-uy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</si>
</sst>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12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3" fillId="0" borderId="0" xfId="5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0" xfId="5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</cellXfs>
  <cellStyles count="6">
    <cellStyle name="Обычный" xfId="0" builtinId="0"/>
    <cellStyle name="Обычный 2" xfId="2"/>
    <cellStyle name="Обычный 3" xfId="1"/>
    <cellStyle name="Обычный 3 2" xfId="4"/>
    <cellStyle name="Обычный_Адлия авто" xfId="5"/>
    <cellStyle name="Финансов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9"/>
  <sheetViews>
    <sheetView tabSelected="1" zoomScaleNormal="100" zoomScaleSheetLayoutView="100" workbookViewId="0">
      <selection activeCell="C14" sqref="C14"/>
    </sheetView>
  </sheetViews>
  <sheetFormatPr defaultColWidth="9.109375" defaultRowHeight="18" x14ac:dyDescent="0.35"/>
  <cols>
    <col min="1" max="1" width="4" style="1" bestFit="1" customWidth="1"/>
    <col min="2" max="2" width="28.33203125" style="1" customWidth="1"/>
    <col min="3" max="3" width="35.44140625" style="1" customWidth="1"/>
    <col min="4" max="4" width="14.88671875" style="1" customWidth="1"/>
    <col min="5" max="5" width="24.44140625" style="1" customWidth="1"/>
    <col min="6" max="6" width="57.44140625" style="1" customWidth="1"/>
    <col min="7" max="16384" width="9.109375" style="1"/>
  </cols>
  <sheetData>
    <row r="1" spans="1:6" x14ac:dyDescent="0.35">
      <c r="F1" s="2" t="s">
        <v>2</v>
      </c>
    </row>
    <row r="2" spans="1:6" x14ac:dyDescent="0.35">
      <c r="F2" s="2" t="s">
        <v>3</v>
      </c>
    </row>
    <row r="3" spans="1:6" x14ac:dyDescent="0.35">
      <c r="F3" s="2" t="s">
        <v>4</v>
      </c>
    </row>
    <row r="5" spans="1:6" x14ac:dyDescent="0.35">
      <c r="A5" s="10" t="s">
        <v>17</v>
      </c>
      <c r="B5" s="10"/>
      <c r="C5" s="10"/>
      <c r="D5" s="10"/>
      <c r="E5" s="10"/>
      <c r="F5" s="10"/>
    </row>
    <row r="6" spans="1:6" ht="18.75" customHeight="1" x14ac:dyDescent="0.35">
      <c r="A6" s="10" t="s">
        <v>5</v>
      </c>
      <c r="B6" s="10"/>
      <c r="C6" s="10"/>
      <c r="D6" s="10"/>
      <c r="E6" s="10"/>
      <c r="F6" s="10"/>
    </row>
    <row r="7" spans="1:6" x14ac:dyDescent="0.35">
      <c r="A7" s="3"/>
      <c r="B7" s="3"/>
      <c r="C7" s="3"/>
      <c r="D7" s="3"/>
      <c r="E7" s="3"/>
      <c r="F7" s="3"/>
    </row>
    <row r="8" spans="1:6" ht="52.2" x14ac:dyDescent="0.35">
      <c r="A8" s="4" t="s">
        <v>0</v>
      </c>
      <c r="B8" s="4" t="s">
        <v>6</v>
      </c>
      <c r="C8" s="4" t="s">
        <v>7</v>
      </c>
      <c r="D8" s="5" t="s">
        <v>8</v>
      </c>
      <c r="E8" s="4" t="s">
        <v>9</v>
      </c>
      <c r="F8" s="5" t="s">
        <v>10</v>
      </c>
    </row>
    <row r="9" spans="1:6" s="6" customFormat="1" ht="15.6" x14ac:dyDescent="0.3">
      <c r="A9" s="11" t="s">
        <v>15</v>
      </c>
      <c r="B9" s="11"/>
      <c r="C9" s="11"/>
      <c r="D9" s="11"/>
      <c r="E9" s="11"/>
      <c r="F9" s="11"/>
    </row>
    <row r="10" spans="1:6" s="9" customFormat="1" ht="46.8" x14ac:dyDescent="0.3">
      <c r="A10" s="7">
        <v>1</v>
      </c>
      <c r="B10" s="8" t="s">
        <v>18</v>
      </c>
      <c r="C10" s="8" t="s">
        <v>19</v>
      </c>
      <c r="D10" s="8">
        <v>5494.86</v>
      </c>
      <c r="E10" s="8">
        <v>56</v>
      </c>
      <c r="F10" s="8" t="s">
        <v>59</v>
      </c>
    </row>
    <row r="11" spans="1:6" s="9" customFormat="1" ht="31.2" x14ac:dyDescent="0.3">
      <c r="A11" s="7">
        <v>2</v>
      </c>
      <c r="B11" s="8" t="s">
        <v>61</v>
      </c>
      <c r="C11" s="8" t="s">
        <v>20</v>
      </c>
      <c r="D11" s="8">
        <v>1357.4</v>
      </c>
      <c r="E11" s="8">
        <v>8.5</v>
      </c>
      <c r="F11" s="8" t="s">
        <v>60</v>
      </c>
    </row>
    <row r="12" spans="1:6" ht="31.2" x14ac:dyDescent="0.35">
      <c r="A12" s="7">
        <v>3</v>
      </c>
      <c r="B12" s="8" t="s">
        <v>62</v>
      </c>
      <c r="C12" s="8" t="s">
        <v>21</v>
      </c>
      <c r="D12" s="8">
        <v>6676.7</v>
      </c>
      <c r="E12" s="8">
        <f>4+17.75</f>
        <v>21.75</v>
      </c>
      <c r="F12" s="8" t="s">
        <v>69</v>
      </c>
    </row>
    <row r="13" spans="1:6" ht="46.8" x14ac:dyDescent="0.35">
      <c r="A13" s="7">
        <v>4</v>
      </c>
      <c r="B13" s="8" t="s">
        <v>22</v>
      </c>
      <c r="C13" s="8" t="s">
        <v>23</v>
      </c>
      <c r="D13" s="8">
        <v>625</v>
      </c>
      <c r="E13" s="8" t="s">
        <v>1</v>
      </c>
      <c r="F13" s="8" t="s">
        <v>70</v>
      </c>
    </row>
    <row r="14" spans="1:6" ht="31.2" x14ac:dyDescent="0.35">
      <c r="A14" s="7">
        <v>5</v>
      </c>
      <c r="B14" s="8" t="s">
        <v>24</v>
      </c>
      <c r="C14" s="8" t="s">
        <v>25</v>
      </c>
      <c r="D14" s="8">
        <v>51.76</v>
      </c>
      <c r="E14" s="8" t="s">
        <v>1</v>
      </c>
      <c r="F14" s="8" t="s">
        <v>77</v>
      </c>
    </row>
    <row r="15" spans="1:6" ht="46.8" x14ac:dyDescent="0.35">
      <c r="A15" s="7">
        <v>6</v>
      </c>
      <c r="B15" s="8" t="s">
        <v>12</v>
      </c>
      <c r="C15" s="8" t="s">
        <v>26</v>
      </c>
      <c r="D15" s="8">
        <v>629</v>
      </c>
      <c r="E15" s="8">
        <v>1</v>
      </c>
      <c r="F15" s="8" t="s">
        <v>11</v>
      </c>
    </row>
    <row r="16" spans="1:6" ht="46.8" x14ac:dyDescent="0.35">
      <c r="A16" s="7">
        <v>7</v>
      </c>
      <c r="B16" s="8" t="s">
        <v>13</v>
      </c>
      <c r="C16" s="8" t="s">
        <v>14</v>
      </c>
      <c r="D16" s="8">
        <v>83.02</v>
      </c>
      <c r="E16" s="8">
        <v>1</v>
      </c>
      <c r="F16" s="8" t="s">
        <v>11</v>
      </c>
    </row>
    <row r="17" spans="1:6" ht="31.2" x14ac:dyDescent="0.35">
      <c r="A17" s="7">
        <v>8</v>
      </c>
      <c r="B17" s="8" t="s">
        <v>27</v>
      </c>
      <c r="C17" s="8" t="s">
        <v>28</v>
      </c>
      <c r="D17" s="8">
        <v>2000</v>
      </c>
      <c r="E17" s="8">
        <f>3+6+12.5+5</f>
        <v>26.5</v>
      </c>
      <c r="F17" s="8" t="s">
        <v>71</v>
      </c>
    </row>
    <row r="18" spans="1:6" ht="31.2" x14ac:dyDescent="0.35">
      <c r="A18" s="7">
        <v>9</v>
      </c>
      <c r="B18" s="8" t="s">
        <v>63</v>
      </c>
      <c r="C18" s="8" t="s">
        <v>29</v>
      </c>
      <c r="D18" s="8">
        <v>3499</v>
      </c>
      <c r="E18" s="8" t="s">
        <v>1</v>
      </c>
      <c r="F18" s="8" t="s">
        <v>78</v>
      </c>
    </row>
    <row r="19" spans="1:6" ht="46.8" x14ac:dyDescent="0.35">
      <c r="A19" s="7">
        <v>10</v>
      </c>
      <c r="B19" s="8" t="s">
        <v>30</v>
      </c>
      <c r="C19" s="8" t="s">
        <v>31</v>
      </c>
      <c r="D19" s="8">
        <v>1000</v>
      </c>
      <c r="E19" s="8" t="s">
        <v>1</v>
      </c>
      <c r="F19" s="8" t="s">
        <v>77</v>
      </c>
    </row>
    <row r="20" spans="1:6" ht="31.2" x14ac:dyDescent="0.35">
      <c r="A20" s="7">
        <v>11</v>
      </c>
      <c r="B20" s="8" t="s">
        <v>32</v>
      </c>
      <c r="C20" s="8" t="s">
        <v>33</v>
      </c>
      <c r="D20" s="8">
        <v>530.70000000000005</v>
      </c>
      <c r="E20" s="8">
        <f>3+13.5</f>
        <v>16.5</v>
      </c>
      <c r="F20" s="8" t="s">
        <v>72</v>
      </c>
    </row>
    <row r="21" spans="1:6" ht="31.2" x14ac:dyDescent="0.35">
      <c r="A21" s="7">
        <v>12</v>
      </c>
      <c r="B21" s="8" t="s">
        <v>64</v>
      </c>
      <c r="C21" s="8" t="s">
        <v>34</v>
      </c>
      <c r="D21" s="8">
        <v>384.39</v>
      </c>
      <c r="E21" s="8">
        <f>6+5</f>
        <v>11</v>
      </c>
      <c r="F21" s="8" t="s">
        <v>73</v>
      </c>
    </row>
    <row r="22" spans="1:6" ht="31.2" x14ac:dyDescent="0.35">
      <c r="A22" s="7">
        <v>13</v>
      </c>
      <c r="B22" s="8" t="s">
        <v>35</v>
      </c>
      <c r="C22" s="8" t="s">
        <v>36</v>
      </c>
      <c r="D22" s="8">
        <v>300</v>
      </c>
      <c r="E22" s="8" t="s">
        <v>1</v>
      </c>
      <c r="F22" s="8" t="s">
        <v>77</v>
      </c>
    </row>
    <row r="23" spans="1:6" ht="31.2" x14ac:dyDescent="0.35">
      <c r="A23" s="7">
        <v>14</v>
      </c>
      <c r="B23" s="8" t="s">
        <v>37</v>
      </c>
      <c r="C23" s="8" t="s">
        <v>38</v>
      </c>
      <c r="D23" s="8">
        <v>2000</v>
      </c>
      <c r="E23" s="8">
        <f>3+2+3+5.5+2</f>
        <v>15.5</v>
      </c>
      <c r="F23" s="8" t="s">
        <v>71</v>
      </c>
    </row>
    <row r="24" spans="1:6" ht="31.2" x14ac:dyDescent="0.35">
      <c r="A24" s="7">
        <v>15</v>
      </c>
      <c r="B24" s="8" t="s">
        <v>39</v>
      </c>
      <c r="C24" s="8" t="s">
        <v>40</v>
      </c>
      <c r="D24" s="8">
        <v>2000</v>
      </c>
      <c r="E24" s="8">
        <f>2+3+5.5+2</f>
        <v>12.5</v>
      </c>
      <c r="F24" s="8" t="s">
        <v>71</v>
      </c>
    </row>
    <row r="25" spans="1:6" ht="31.2" x14ac:dyDescent="0.35">
      <c r="A25" s="7">
        <v>16</v>
      </c>
      <c r="B25" s="8" t="s">
        <v>41</v>
      </c>
      <c r="C25" s="8" t="s">
        <v>42</v>
      </c>
      <c r="D25" s="8">
        <v>1700</v>
      </c>
      <c r="E25" s="8">
        <f>2+4+7+2</f>
        <v>15</v>
      </c>
      <c r="F25" s="8" t="s">
        <v>71</v>
      </c>
    </row>
    <row r="26" spans="1:6" ht="31.2" x14ac:dyDescent="0.35">
      <c r="A26" s="7">
        <v>17</v>
      </c>
      <c r="B26" s="8" t="s">
        <v>43</v>
      </c>
      <c r="C26" s="8" t="s">
        <v>44</v>
      </c>
      <c r="D26" s="8">
        <v>3420</v>
      </c>
      <c r="E26" s="8">
        <f>2+5+12+3+2</f>
        <v>24</v>
      </c>
      <c r="F26" s="8" t="s">
        <v>71</v>
      </c>
    </row>
    <row r="27" spans="1:6" ht="31.2" x14ac:dyDescent="0.35">
      <c r="A27" s="7">
        <v>18</v>
      </c>
      <c r="B27" s="8" t="s">
        <v>65</v>
      </c>
      <c r="C27" s="8" t="s">
        <v>45</v>
      </c>
      <c r="D27" s="8">
        <v>4000</v>
      </c>
      <c r="E27" s="8" t="s">
        <v>1</v>
      </c>
      <c r="F27" s="8" t="s">
        <v>77</v>
      </c>
    </row>
    <row r="28" spans="1:6" ht="31.2" x14ac:dyDescent="0.35">
      <c r="A28" s="7">
        <v>19</v>
      </c>
      <c r="B28" s="8" t="s">
        <v>46</v>
      </c>
      <c r="C28" s="8" t="s">
        <v>47</v>
      </c>
      <c r="D28" s="8">
        <v>1200</v>
      </c>
      <c r="E28" s="8">
        <v>4.25</v>
      </c>
      <c r="F28" s="8" t="s">
        <v>74</v>
      </c>
    </row>
    <row r="29" spans="1:6" ht="31.2" x14ac:dyDescent="0.35">
      <c r="A29" s="7">
        <v>20</v>
      </c>
      <c r="B29" s="8" t="s">
        <v>66</v>
      </c>
      <c r="C29" s="8" t="s">
        <v>48</v>
      </c>
      <c r="D29" s="8">
        <v>1500</v>
      </c>
      <c r="E29" s="8">
        <f>2+3+2</f>
        <v>7</v>
      </c>
      <c r="F29" s="8" t="s">
        <v>75</v>
      </c>
    </row>
    <row r="30" spans="1:6" ht="31.2" x14ac:dyDescent="0.35">
      <c r="A30" s="7">
        <v>21</v>
      </c>
      <c r="B30" s="8" t="s">
        <v>49</v>
      </c>
      <c r="C30" s="8" t="s">
        <v>50</v>
      </c>
      <c r="D30" s="8">
        <v>2000</v>
      </c>
      <c r="E30" s="8">
        <f>2+4+5.5+2</f>
        <v>13.5</v>
      </c>
      <c r="F30" s="8" t="s">
        <v>71</v>
      </c>
    </row>
    <row r="31" spans="1:6" ht="31.2" x14ac:dyDescent="0.35">
      <c r="A31" s="7">
        <v>22</v>
      </c>
      <c r="B31" s="8" t="s">
        <v>51</v>
      </c>
      <c r="C31" s="8" t="s">
        <v>52</v>
      </c>
      <c r="D31" s="8">
        <v>2000</v>
      </c>
      <c r="E31" s="8">
        <f>2+3+6.5+2</f>
        <v>13.5</v>
      </c>
      <c r="F31" s="8" t="s">
        <v>71</v>
      </c>
    </row>
    <row r="32" spans="1:6" ht="31.2" x14ac:dyDescent="0.35">
      <c r="A32" s="7">
        <v>23</v>
      </c>
      <c r="B32" s="8" t="s">
        <v>53</v>
      </c>
      <c r="C32" s="8" t="s">
        <v>54</v>
      </c>
      <c r="D32" s="8">
        <v>1500</v>
      </c>
      <c r="E32" s="8">
        <f>3+5+1+10.5+3</f>
        <v>22.5</v>
      </c>
      <c r="F32" s="8" t="s">
        <v>71</v>
      </c>
    </row>
    <row r="33" spans="1:6" ht="31.2" x14ac:dyDescent="0.35">
      <c r="A33" s="7">
        <v>24</v>
      </c>
      <c r="B33" s="8" t="s">
        <v>79</v>
      </c>
      <c r="C33" s="8" t="s">
        <v>80</v>
      </c>
      <c r="D33" s="8">
        <v>824.8</v>
      </c>
      <c r="E33" s="8">
        <f>3+7+14+4</f>
        <v>28</v>
      </c>
      <c r="F33" s="8" t="s">
        <v>71</v>
      </c>
    </row>
    <row r="34" spans="1:6" ht="31.2" x14ac:dyDescent="0.35">
      <c r="A34" s="7">
        <v>25</v>
      </c>
      <c r="B34" s="8" t="s">
        <v>67</v>
      </c>
      <c r="C34" s="8" t="s">
        <v>55</v>
      </c>
      <c r="D34" s="8">
        <v>126</v>
      </c>
      <c r="E34" s="8" t="s">
        <v>1</v>
      </c>
      <c r="F34" s="8" t="s">
        <v>16</v>
      </c>
    </row>
    <row r="35" spans="1:6" ht="31.2" x14ac:dyDescent="0.35">
      <c r="A35" s="7">
        <v>26</v>
      </c>
      <c r="B35" s="8" t="s">
        <v>56</v>
      </c>
      <c r="C35" s="8" t="s">
        <v>57</v>
      </c>
      <c r="D35" s="8">
        <v>531</v>
      </c>
      <c r="E35" s="8" t="s">
        <v>1</v>
      </c>
      <c r="F35" s="8" t="s">
        <v>16</v>
      </c>
    </row>
    <row r="36" spans="1:6" ht="31.2" x14ac:dyDescent="0.35">
      <c r="A36" s="7">
        <v>27</v>
      </c>
      <c r="B36" s="8" t="s">
        <v>68</v>
      </c>
      <c r="C36" s="8" t="s">
        <v>58</v>
      </c>
      <c r="D36" s="8">
        <v>237.01999999999998</v>
      </c>
      <c r="E36" s="8">
        <v>3</v>
      </c>
      <c r="F36" s="8" t="s">
        <v>76</v>
      </c>
    </row>
    <row r="37" spans="1:6" ht="31.2" x14ac:dyDescent="0.35">
      <c r="A37" s="7">
        <v>28</v>
      </c>
      <c r="B37" s="8" t="s">
        <v>81</v>
      </c>
      <c r="C37" s="8" t="s">
        <v>82</v>
      </c>
      <c r="D37" s="8">
        <v>2300</v>
      </c>
      <c r="E37" s="8">
        <v>13</v>
      </c>
      <c r="F37" s="8" t="s">
        <v>71</v>
      </c>
    </row>
    <row r="38" spans="1:6" ht="31.2" x14ac:dyDescent="0.35">
      <c r="A38" s="7">
        <v>29</v>
      </c>
      <c r="B38" s="8" t="s">
        <v>83</v>
      </c>
      <c r="C38" s="8" t="s">
        <v>85</v>
      </c>
      <c r="D38" s="8">
        <v>2000</v>
      </c>
      <c r="E38" s="8">
        <v>11</v>
      </c>
      <c r="F38" s="8" t="s">
        <v>71</v>
      </c>
    </row>
    <row r="39" spans="1:6" ht="31.2" x14ac:dyDescent="0.35">
      <c r="A39" s="7">
        <v>30</v>
      </c>
      <c r="B39" s="8" t="s">
        <v>84</v>
      </c>
      <c r="C39" s="8" t="s">
        <v>86</v>
      </c>
      <c r="D39" s="8">
        <v>1036</v>
      </c>
      <c r="E39" s="8">
        <v>21</v>
      </c>
      <c r="F39" s="8" t="s">
        <v>71</v>
      </c>
    </row>
  </sheetData>
  <autoFilter ref="A8:F39"/>
  <mergeCells count="3">
    <mergeCell ref="A5:F5"/>
    <mergeCell ref="A6:F6"/>
    <mergeCell ref="A9:F9"/>
  </mergeCells>
  <pageMargins left="0.70866141732283472" right="0.31496062992125984" top="0.74803149606299213" bottom="0.74803149606299213" header="0.31496062992125984" footer="0.31496062992125984"/>
  <pageSetup paperSize="9" scale="5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59-банд-2-и</vt:lpstr>
      <vt:lpstr>'59-банд-2-и'!Область_печати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Саламат Утегенов</cp:lastModifiedBy>
  <cp:lastPrinted>2021-07-15T09:52:33Z</cp:lastPrinted>
  <dcterms:created xsi:type="dcterms:W3CDTF">2021-06-03T04:14:16Z</dcterms:created>
  <dcterms:modified xsi:type="dcterms:W3CDTF">2024-10-03T05:50:07Z</dcterms:modified>
</cp:coreProperties>
</file>